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O NAME/100522 elife revision/13.5.22/ALL SOURCE FILES ELIFE REVISION/MAIN FIGURES/Figure 1/G/"/>
    </mc:Choice>
  </mc:AlternateContent>
  <xr:revisionPtr revIDLastSave="0" documentId="13_ncr:1_{00A6E89F-6DB7-4741-9C4C-9B3E80C886D0}" xr6:coauthVersionLast="47" xr6:coauthVersionMax="47" xr10:uidLastSave="{00000000-0000-0000-0000-000000000000}"/>
  <bookViews>
    <workbookView xWindow="380" yWindow="500" windowWidth="28040" windowHeight="16400" xr2:uid="{98E4EFB3-227C-C64C-81B8-F94E45E72B7E}"/>
  </bookViews>
  <sheets>
    <sheet name="FMOD AND TGM2 C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J5" i="1"/>
  <c r="H5" i="1"/>
  <c r="H6" i="1"/>
  <c r="I6" i="1"/>
  <c r="J6" i="1"/>
  <c r="J3" i="1"/>
  <c r="J2" i="1"/>
  <c r="I3" i="1"/>
  <c r="I2" i="1"/>
  <c r="H3" i="1"/>
  <c r="H2" i="1"/>
  <c r="K6" i="1" l="1"/>
  <c r="L3" i="1"/>
  <c r="L6" i="1"/>
  <c r="N6" i="1" s="1"/>
  <c r="P6" i="1" s="1"/>
  <c r="R6" i="1" s="1"/>
  <c r="L5" i="1"/>
  <c r="K2" i="1"/>
  <c r="K5" i="1"/>
  <c r="M5" i="1" s="1"/>
  <c r="O5" i="1" s="1"/>
  <c r="Q5" i="1" s="1"/>
  <c r="K3" i="1"/>
  <c r="M6" i="1" s="1"/>
  <c r="O6" i="1" s="1"/>
  <c r="Q6" i="1" s="1"/>
  <c r="L2" i="1"/>
  <c r="N5" i="1" l="1"/>
  <c r="P5" i="1" s="1"/>
  <c r="R5" i="1" s="1"/>
</calcChain>
</file>

<file path=xl/sharedStrings.xml><?xml version="1.0" encoding="utf-8"?>
<sst xmlns="http://schemas.openxmlformats.org/spreadsheetml/2006/main" count="21" uniqueCount="21">
  <si>
    <t>MGG8 GSC DMSO</t>
  </si>
  <si>
    <t>MGG8 GSC SB431542</t>
  </si>
  <si>
    <t>MGG8 DGC DMSO</t>
  </si>
  <si>
    <t>MGG8 DGC SB431542</t>
  </si>
  <si>
    <t>FMOD1</t>
  </si>
  <si>
    <t>FMOD2</t>
  </si>
  <si>
    <t>TGM1</t>
  </si>
  <si>
    <t>TGM2</t>
  </si>
  <si>
    <t>ATP5g1</t>
  </si>
  <si>
    <t>ATP5g2</t>
  </si>
  <si>
    <t>Avg FMOD</t>
  </si>
  <si>
    <t>AVG TGM</t>
  </si>
  <si>
    <t>Avg ATP</t>
  </si>
  <si>
    <t>Nom Ct value FMOD</t>
  </si>
  <si>
    <t>Nom Ct value TGM</t>
  </si>
  <si>
    <t>FC FMOD</t>
  </si>
  <si>
    <t>FC TGM</t>
  </si>
  <si>
    <t>Log2FC FMOD</t>
  </si>
  <si>
    <t>LOg2FC TGM</t>
  </si>
  <si>
    <t>2^ FMOD</t>
  </si>
  <si>
    <t>2^TGM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</si>
</sst>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AA9A0-B727-3F47-A4B3-BE1E5F3D713B}">
  <dimension ref="A1:R6"/>
  <sheetViews>
    <sheetView tabSelected="1" zoomScale="139" zoomScaleNormal="139" workbookViewId="0">
      <selection activeCell="C20" sqref="C20"/>
    </sheetView>
  </sheetViews>
  <sheetFormatPr baseColWidth="10" defaultRowHeight="16" x14ac:dyDescent="0.2"/>
  <cols>
    <col min="1" max="1" width="19.6640625" bestFit="1" customWidth="1"/>
    <col min="11" max="11" width="18.6640625" customWidth="1"/>
    <col min="12" max="12" width="22.5" customWidth="1"/>
    <col min="15" max="15" width="12.83203125" bestFit="1" customWidth="1"/>
    <col min="16" max="16" width="13.6640625" customWidth="1"/>
  </cols>
  <sheetData>
    <row r="1" spans="1:18" x14ac:dyDescent="0.2"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18</v>
      </c>
      <c r="Q1" t="s">
        <v>19</v>
      </c>
      <c r="R1" t="s">
        <v>20</v>
      </c>
    </row>
    <row r="2" spans="1:18" x14ac:dyDescent="0.2">
      <c r="A2" t="s">
        <v>0</v>
      </c>
      <c r="B2">
        <v>30.1</v>
      </c>
      <c r="C2">
        <v>30.4</v>
      </c>
      <c r="D2">
        <v>29.3</v>
      </c>
      <c r="E2">
        <v>29.67</v>
      </c>
      <c r="F2">
        <v>26.4</v>
      </c>
      <c r="G2">
        <v>26.43</v>
      </c>
      <c r="H2">
        <f>AVERAGE(B2:C2)</f>
        <v>30.25</v>
      </c>
      <c r="I2">
        <f>AVERAGE(D2:E2)</f>
        <v>29.484999999999999</v>
      </c>
      <c r="J2">
        <f>AVERAGE(F2:G2)</f>
        <v>26.414999999999999</v>
      </c>
      <c r="K2">
        <f>H2-J2</f>
        <v>3.8350000000000009</v>
      </c>
      <c r="L2">
        <f>I2-J2</f>
        <v>3.0700000000000003</v>
      </c>
    </row>
    <row r="3" spans="1:18" x14ac:dyDescent="0.2">
      <c r="A3" t="s">
        <v>1</v>
      </c>
      <c r="B3">
        <v>31.65</v>
      </c>
      <c r="C3">
        <v>31.2</v>
      </c>
      <c r="D3">
        <v>29.43</v>
      </c>
      <c r="E3">
        <v>28.79</v>
      </c>
      <c r="F3">
        <v>27.1</v>
      </c>
      <c r="G3">
        <v>27.32</v>
      </c>
      <c r="H3">
        <f>AVERAGE(B3:C3)</f>
        <v>31.424999999999997</v>
      </c>
      <c r="I3">
        <f>AVERAGE(D3:E3)</f>
        <v>29.11</v>
      </c>
      <c r="J3">
        <f>AVERAGE(F3:G3)</f>
        <v>27.21</v>
      </c>
      <c r="K3">
        <f>H3-J3</f>
        <v>4.2149999999999963</v>
      </c>
      <c r="L3">
        <f>I3-J3</f>
        <v>1.8999999999999986</v>
      </c>
    </row>
    <row r="5" spans="1:18" x14ac:dyDescent="0.2">
      <c r="A5" t="s">
        <v>2</v>
      </c>
      <c r="B5">
        <v>27.1</v>
      </c>
      <c r="C5">
        <v>27.5</v>
      </c>
      <c r="D5">
        <v>26.2</v>
      </c>
      <c r="E5">
        <v>25.9</v>
      </c>
      <c r="F5">
        <v>25.4</v>
      </c>
      <c r="G5">
        <v>25.22</v>
      </c>
      <c r="H5">
        <f t="shared" ref="H5:H6" si="0">AVERAGE(B5:C5)</f>
        <v>27.3</v>
      </c>
      <c r="I5">
        <f>AVERAGE(D5:E5)</f>
        <v>26.049999999999997</v>
      </c>
      <c r="J5">
        <f>AVERAGE(F5:G5)</f>
        <v>25.31</v>
      </c>
      <c r="K5">
        <f t="shared" ref="K5:K6" si="1">H5-J5</f>
        <v>1.990000000000002</v>
      </c>
      <c r="L5">
        <f t="shared" ref="L5:L6" si="2">I5-J5</f>
        <v>0.73999999999999844</v>
      </c>
      <c r="M5">
        <f>K5-K2</f>
        <v>-1.8449999999999989</v>
      </c>
      <c r="N5">
        <f>L5-L2</f>
        <v>-2.3300000000000018</v>
      </c>
      <c r="O5">
        <f>-M5</f>
        <v>1.8449999999999989</v>
      </c>
      <c r="P5">
        <f>-N5</f>
        <v>2.3300000000000018</v>
      </c>
      <c r="Q5">
        <f>2^O5</f>
        <v>3.5925294915357338</v>
      </c>
      <c r="R5">
        <f>2^P5</f>
        <v>5.0280534980873197</v>
      </c>
    </row>
    <row r="6" spans="1:18" x14ac:dyDescent="0.2">
      <c r="A6" t="s">
        <v>3</v>
      </c>
      <c r="B6">
        <v>29.34</v>
      </c>
      <c r="C6">
        <v>29.33</v>
      </c>
      <c r="D6">
        <v>26.98</v>
      </c>
      <c r="E6">
        <v>27.5</v>
      </c>
      <c r="F6">
        <v>26.43</v>
      </c>
      <c r="G6">
        <v>26.23</v>
      </c>
      <c r="H6">
        <f t="shared" si="0"/>
        <v>29.335000000000001</v>
      </c>
      <c r="I6">
        <f t="shared" ref="I6" si="3">AVERAGE(D6:E6)</f>
        <v>27.240000000000002</v>
      </c>
      <c r="J6">
        <f t="shared" ref="J6" si="4">AVERAGE(F6:G6)</f>
        <v>26.33</v>
      </c>
      <c r="K6">
        <f t="shared" si="1"/>
        <v>3.0050000000000026</v>
      </c>
      <c r="L6">
        <f t="shared" si="2"/>
        <v>0.91000000000000369</v>
      </c>
      <c r="M6">
        <f>K6-K3</f>
        <v>-1.2099999999999937</v>
      </c>
      <c r="N6">
        <f>L6-L3</f>
        <v>-0.98999999999999488</v>
      </c>
      <c r="O6">
        <f>-M6</f>
        <v>1.2099999999999937</v>
      </c>
      <c r="P6">
        <f>-N6</f>
        <v>0.98999999999999488</v>
      </c>
      <c r="Q6">
        <f>2^O6</f>
        <v>2.3133763678105645</v>
      </c>
      <c r="R6">
        <f>2^P6</f>
        <v>1.9861849908740645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FMOD AND TGM2 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2022-05-04T13:17:51Z</dcterms:created>
  <dcterms:modified xsi:type="dcterms:W3CDTF">2022-05-13T05:39:38Z</dcterms:modified>
</cp:coreProperties>
</file>